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osmarkano-my.sharepoint.com/personal/arnt_mosmarka_no/Documents/Årsmøte/Årsmøte 2024/Årsmøte 2024/"/>
    </mc:Choice>
  </mc:AlternateContent>
  <xr:revisionPtr revIDLastSave="49" documentId="13_ncr:1_{B6122402-FA17-453C-931B-21C5DD43F08E}" xr6:coauthVersionLast="47" xr6:coauthVersionMax="47" xr10:uidLastSave="{0BCFA068-385F-4690-8DD4-F58A914FE6E6}"/>
  <bookViews>
    <workbookView xWindow="-120" yWindow="-120" windowWidth="29040" windowHeight="15720" firstSheet="3" activeTab="4" xr2:uid="{00000000-000D-0000-FFFF-FFFF00000000}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5" l="1"/>
  <c r="H27" i="5"/>
  <c r="F27" i="5"/>
  <c r="D27" i="5"/>
  <c r="H18" i="5"/>
  <c r="F18" i="5"/>
  <c r="D18" i="5"/>
  <c r="H10" i="5"/>
  <c r="H21" i="5" s="1"/>
  <c r="F10" i="5"/>
  <c r="F21" i="5" s="1"/>
  <c r="F31" i="5" s="1"/>
  <c r="D10" i="5"/>
  <c r="H27" i="4"/>
  <c r="F27" i="4"/>
  <c r="D27" i="4"/>
  <c r="H18" i="4"/>
  <c r="F18" i="4"/>
  <c r="D18" i="4"/>
  <c r="H10" i="4"/>
  <c r="H21" i="4" s="1"/>
  <c r="H31" i="4" s="1"/>
  <c r="F10" i="4"/>
  <c r="F21" i="4" s="1"/>
  <c r="F31" i="4" s="1"/>
  <c r="D10" i="4"/>
  <c r="D21" i="4" s="1"/>
  <c r="H27" i="2"/>
  <c r="H18" i="2"/>
  <c r="H10" i="2"/>
  <c r="F10" i="2"/>
  <c r="H27" i="3"/>
  <c r="F27" i="3"/>
  <c r="H21" i="3"/>
  <c r="H31" i="3" s="1"/>
  <c r="H18" i="3"/>
  <c r="F18" i="3"/>
  <c r="H10" i="3"/>
  <c r="F10" i="3"/>
  <c r="F21" i="3" s="1"/>
  <c r="F31" i="3" s="1"/>
  <c r="D27" i="2"/>
  <c r="D18" i="2"/>
  <c r="D10" i="2"/>
  <c r="D21" i="5" l="1"/>
  <c r="D31" i="5" s="1"/>
  <c r="H21" i="2"/>
  <c r="H31" i="2" s="1"/>
  <c r="D21" i="2"/>
  <c r="F27" i="2" l="1"/>
  <c r="F18" i="2"/>
  <c r="H10" i="1"/>
  <c r="H18" i="1"/>
  <c r="H27" i="1"/>
  <c r="F21" i="2" l="1"/>
  <c r="F31" i="2" s="1"/>
  <c r="H21" i="1"/>
  <c r="H31" i="1" s="1"/>
  <c r="D27" i="1" l="1"/>
  <c r="D18" i="1"/>
  <c r="D10" i="1"/>
  <c r="F10" i="1"/>
  <c r="F18" i="1"/>
  <c r="F27" i="1"/>
  <c r="D21" i="1" l="1"/>
  <c r="D31" i="1" s="1"/>
  <c r="F21" i="1"/>
  <c r="F31" i="1" s="1"/>
</calcChain>
</file>

<file path=xl/sharedStrings.xml><?xml version="1.0" encoding="utf-8"?>
<sst xmlns="http://schemas.openxmlformats.org/spreadsheetml/2006/main" count="105" uniqueCount="30">
  <si>
    <t>Budsjett 2021, Resultat 2020</t>
  </si>
  <si>
    <t>Mosmarka barnehage sa</t>
  </si>
  <si>
    <t>Driftsinntekte og driftskostnader</t>
  </si>
  <si>
    <t>Budsjett 2020</t>
  </si>
  <si>
    <t>Resultat 2020</t>
  </si>
  <si>
    <t>Budsjett 2021</t>
  </si>
  <si>
    <t>Foreldrebetaling</t>
  </si>
  <si>
    <t>Tilskudd</t>
  </si>
  <si>
    <t>Anna</t>
  </si>
  <si>
    <t>Sum driftsinntekter</t>
  </si>
  <si>
    <t>Mat</t>
  </si>
  <si>
    <t>Lønn</t>
  </si>
  <si>
    <t>Avskriving</t>
  </si>
  <si>
    <t>Anna driftskost</t>
  </si>
  <si>
    <t>Sum driftskostnader</t>
  </si>
  <si>
    <t>Driftsresultat</t>
  </si>
  <si>
    <t>Finansinntekter og finanskostnader</t>
  </si>
  <si>
    <t>Annan renteinntekter</t>
  </si>
  <si>
    <t>Annen rente kostnader</t>
  </si>
  <si>
    <t>Resultat av finanspost</t>
  </si>
  <si>
    <t>Årsresultat</t>
  </si>
  <si>
    <t>Budsjett 2023, Resultat 2022</t>
  </si>
  <si>
    <t>Budsjett 2022</t>
  </si>
  <si>
    <t>Resultat 2022</t>
  </si>
  <si>
    <t>Budsjett 2023</t>
  </si>
  <si>
    <t>Budsjett 2022, Resultat 2021</t>
  </si>
  <si>
    <t>Resultat 2021</t>
  </si>
  <si>
    <t>Budsjett 2024, Resultat 2023</t>
  </si>
  <si>
    <t>Budsjett 2024</t>
  </si>
  <si>
    <t>Resultat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</si>
</sst>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_-&quot;kr&quot;\ * #,##0.00_-;\-&quot;kr&quot;\ * #,##0.00_-;_-&quot;kr&quot;\ * &quot;-&quot;??_-;_-@_-"/>
    <numFmt numFmtId="165" formatCode="_ &quot;kr&quot;\ * #,##0.00_ ;_ &quot;kr&quot;\ * \-#,##0.00_ ;_ &quot;kr&quot;\ * &quot;-&quot;??_ ;_ @_ "/>
    <numFmt numFmtId="166" formatCode="_ &quot;kr&quot;\ * #,##0_ ;_ &quot;kr&quot;\ * \-#,##0_ ;_ &quot;kr&quot;\ * &quot;-&quot;??_ ;_ @_ "/>
    <numFmt numFmtId="167" formatCode="_-* #,##0.00\ [$kr-814]_-;\-* #,##0.00\ [$kr-814]_-;_-* &quot;-&quot;??\ [$kr-814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1" fillId="0" borderId="1" xfId="0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166" fontId="0" fillId="2" borderId="1" xfId="0" applyNumberFormat="1" applyFill="1" applyBorder="1"/>
    <xf numFmtId="0" fontId="4" fillId="3" borderId="1" xfId="1" applyBorder="1"/>
    <xf numFmtId="0" fontId="5" fillId="4" borderId="1" xfId="2" applyBorder="1"/>
    <xf numFmtId="44" fontId="0" fillId="0" borderId="0" xfId="0" applyNumberFormat="1"/>
    <xf numFmtId="167" fontId="0" fillId="0" borderId="0" xfId="0" applyNumberFormat="1"/>
    <xf numFmtId="44" fontId="0" fillId="0" borderId="1" xfId="0" applyNumberForma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Dårlig" xfId="1" builtinId="27"/>
    <cellStyle name="G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sqref="A1:XFD1048576"/>
    </sheetView>
  </sheetViews>
  <sheetFormatPr baseColWidth="10" defaultColWidth="11.42578125" defaultRowHeight="15" x14ac:dyDescent="0.25"/>
  <cols>
    <col min="4" max="4" width="16.140625" bestFit="1" customWidth="1"/>
    <col min="5" max="5" width="8.28515625" customWidth="1"/>
    <col min="6" max="6" width="14.85546875" bestFit="1" customWidth="1"/>
    <col min="7" max="7" width="8.28515625" customWidth="1"/>
    <col min="8" max="8" width="16.140625" bestFit="1" customWidth="1"/>
    <col min="9" max="9" width="15.140625" bestFit="1" customWidth="1"/>
  </cols>
  <sheetData>
    <row r="1" spans="1:8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B3" s="19" t="s">
        <v>1</v>
      </c>
      <c r="C3" s="19"/>
      <c r="D3" s="19"/>
      <c r="E3" s="19"/>
      <c r="F3" s="19"/>
      <c r="G3" s="2"/>
    </row>
    <row r="5" spans="1:8" x14ac:dyDescent="0.25">
      <c r="A5" s="16" t="s">
        <v>2</v>
      </c>
      <c r="B5" s="16"/>
      <c r="C5" s="16"/>
      <c r="D5" s="11" t="s">
        <v>3</v>
      </c>
      <c r="F5" s="12" t="s">
        <v>4</v>
      </c>
      <c r="G5" s="3"/>
      <c r="H5" s="11" t="s">
        <v>5</v>
      </c>
    </row>
    <row r="6" spans="1:8" x14ac:dyDescent="0.25">
      <c r="A6" s="3"/>
      <c r="B6" s="3"/>
      <c r="C6" s="3"/>
      <c r="D6" s="3"/>
      <c r="F6" s="3"/>
      <c r="G6" s="3"/>
      <c r="H6" s="3"/>
    </row>
    <row r="7" spans="1:8" x14ac:dyDescent="0.25">
      <c r="A7" s="17" t="s">
        <v>6</v>
      </c>
      <c r="B7" s="17"/>
      <c r="C7" s="3"/>
      <c r="D7" s="8">
        <v>3295350</v>
      </c>
      <c r="F7" s="4">
        <v>3734325</v>
      </c>
      <c r="G7" s="4"/>
      <c r="H7" s="4">
        <v>4124120</v>
      </c>
    </row>
    <row r="8" spans="1:8" x14ac:dyDescent="0.25">
      <c r="A8" s="17" t="s">
        <v>7</v>
      </c>
      <c r="B8" s="17"/>
      <c r="C8" s="3"/>
      <c r="D8" s="8">
        <v>15258714</v>
      </c>
      <c r="F8" s="4">
        <v>15258712</v>
      </c>
      <c r="G8" s="4"/>
      <c r="H8" s="4">
        <v>17554286</v>
      </c>
    </row>
    <row r="9" spans="1:8" x14ac:dyDescent="0.25">
      <c r="A9" s="5" t="s">
        <v>8</v>
      </c>
      <c r="B9" s="5"/>
      <c r="C9" s="3"/>
      <c r="D9" s="8"/>
      <c r="F9" s="3">
        <v>12834</v>
      </c>
      <c r="G9" s="3"/>
      <c r="H9" s="3">
        <v>15000</v>
      </c>
    </row>
    <row r="10" spans="1:8" x14ac:dyDescent="0.25">
      <c r="A10" s="16" t="s">
        <v>9</v>
      </c>
      <c r="B10" s="16"/>
      <c r="C10" s="3"/>
      <c r="D10" s="9">
        <f>D7+D8</f>
        <v>18554064</v>
      </c>
      <c r="F10" s="10">
        <f>SUM(F7:F9)</f>
        <v>19005871</v>
      </c>
      <c r="G10" s="10"/>
      <c r="H10" s="10">
        <f t="shared" ref="H10" si="0">SUM(H7:H9)</f>
        <v>21693406</v>
      </c>
    </row>
    <row r="11" spans="1:8" x14ac:dyDescent="0.25">
      <c r="A11" s="3"/>
      <c r="B11" s="3"/>
      <c r="C11" s="3"/>
      <c r="D11" s="8"/>
      <c r="F11" s="3"/>
      <c r="G11" s="3"/>
      <c r="H11" s="3"/>
    </row>
    <row r="12" spans="1:8" x14ac:dyDescent="0.25">
      <c r="A12" s="3"/>
      <c r="B12" s="3"/>
      <c r="C12" s="3"/>
      <c r="D12" s="8"/>
      <c r="F12" s="6"/>
      <c r="G12" s="6"/>
      <c r="H12" s="6"/>
    </row>
    <row r="13" spans="1:8" x14ac:dyDescent="0.25">
      <c r="A13" s="17" t="s">
        <v>10</v>
      </c>
      <c r="B13" s="17"/>
      <c r="C13" s="3"/>
      <c r="D13" s="8">
        <v>405000</v>
      </c>
      <c r="F13" s="4">
        <v>313560</v>
      </c>
      <c r="G13" s="4"/>
      <c r="H13" s="4">
        <v>435404</v>
      </c>
    </row>
    <row r="14" spans="1:8" x14ac:dyDescent="0.25">
      <c r="A14" s="17" t="s">
        <v>11</v>
      </c>
      <c r="B14" s="17"/>
      <c r="C14" s="3"/>
      <c r="D14" s="8">
        <v>15500000</v>
      </c>
      <c r="F14" s="4">
        <v>15948521</v>
      </c>
      <c r="G14" s="4"/>
      <c r="H14" s="4">
        <v>17502145</v>
      </c>
    </row>
    <row r="15" spans="1:8" x14ac:dyDescent="0.25">
      <c r="A15" s="17" t="s">
        <v>12</v>
      </c>
      <c r="B15" s="17"/>
      <c r="C15" s="3"/>
      <c r="D15" s="8">
        <v>1050000</v>
      </c>
      <c r="F15" s="4">
        <v>1192710</v>
      </c>
      <c r="G15" s="4"/>
      <c r="H15" s="4">
        <v>1371910</v>
      </c>
    </row>
    <row r="16" spans="1:8" x14ac:dyDescent="0.25">
      <c r="A16" s="17" t="s">
        <v>13</v>
      </c>
      <c r="B16" s="17"/>
      <c r="C16" s="3"/>
      <c r="D16" s="8">
        <v>1550000</v>
      </c>
      <c r="F16" s="4">
        <v>2059625</v>
      </c>
      <c r="G16" s="4"/>
      <c r="H16" s="4">
        <v>1932000</v>
      </c>
    </row>
    <row r="17" spans="1:8" x14ac:dyDescent="0.25">
      <c r="A17" s="3"/>
      <c r="B17" s="3"/>
      <c r="C17" s="3"/>
      <c r="D17" s="8"/>
      <c r="F17" s="6"/>
      <c r="G17" s="6"/>
      <c r="H17" s="6"/>
    </row>
    <row r="18" spans="1:8" x14ac:dyDescent="0.25">
      <c r="A18" s="16" t="s">
        <v>14</v>
      </c>
      <c r="B18" s="16"/>
      <c r="C18" s="3"/>
      <c r="D18" s="9">
        <f>D13+D14+D15+D16</f>
        <v>18505000</v>
      </c>
      <c r="F18" s="10">
        <f>SUM(F13:F17)</f>
        <v>19514416</v>
      </c>
      <c r="G18" s="10"/>
      <c r="H18" s="10">
        <f t="shared" ref="H18" si="1">SUM(H13:H17)</f>
        <v>21241459</v>
      </c>
    </row>
    <row r="19" spans="1:8" x14ac:dyDescent="0.25">
      <c r="A19" s="3"/>
      <c r="B19" s="3"/>
      <c r="C19" s="3"/>
      <c r="D19" s="8"/>
      <c r="F19" s="6"/>
      <c r="G19" s="6"/>
      <c r="H19" s="6"/>
    </row>
    <row r="20" spans="1:8" x14ac:dyDescent="0.25">
      <c r="A20" s="3"/>
      <c r="B20" s="3"/>
      <c r="C20" s="3"/>
      <c r="D20" s="8"/>
      <c r="F20" s="6"/>
      <c r="G20" s="6"/>
      <c r="H20" s="6"/>
    </row>
    <row r="21" spans="1:8" x14ac:dyDescent="0.25">
      <c r="A21" s="16" t="s">
        <v>15</v>
      </c>
      <c r="B21" s="16"/>
      <c r="C21" s="3"/>
      <c r="D21" s="8">
        <f>D10-D18</f>
        <v>49064</v>
      </c>
      <c r="F21" s="4">
        <f>F10-F18</f>
        <v>-508545</v>
      </c>
      <c r="G21" s="4"/>
      <c r="H21" s="4">
        <f t="shared" ref="H21" si="2">H10-H18</f>
        <v>451947</v>
      </c>
    </row>
    <row r="22" spans="1:8" x14ac:dyDescent="0.25">
      <c r="A22" s="3"/>
      <c r="B22" s="3"/>
      <c r="C22" s="3"/>
      <c r="D22" s="8"/>
      <c r="F22" s="6"/>
      <c r="G22" s="6"/>
      <c r="H22" s="6"/>
    </row>
    <row r="23" spans="1:8" x14ac:dyDescent="0.25">
      <c r="A23" s="16" t="s">
        <v>16</v>
      </c>
      <c r="B23" s="16"/>
      <c r="C23" s="16"/>
      <c r="D23" s="8"/>
      <c r="F23" s="6"/>
      <c r="G23" s="6"/>
      <c r="H23" s="6"/>
    </row>
    <row r="24" spans="1:8" x14ac:dyDescent="0.25">
      <c r="A24" s="17" t="s">
        <v>17</v>
      </c>
      <c r="B24" s="17"/>
      <c r="C24" s="3"/>
      <c r="D24" s="8">
        <v>50936</v>
      </c>
      <c r="F24" s="4">
        <v>35933</v>
      </c>
      <c r="G24" s="4"/>
      <c r="H24" s="4">
        <v>40000</v>
      </c>
    </row>
    <row r="25" spans="1:8" x14ac:dyDescent="0.25">
      <c r="A25" s="17" t="s">
        <v>18</v>
      </c>
      <c r="B25" s="17"/>
      <c r="C25" s="3"/>
      <c r="D25" s="8">
        <v>100000</v>
      </c>
      <c r="F25" s="4">
        <v>125050</v>
      </c>
      <c r="G25" s="4"/>
      <c r="H25" s="4">
        <v>216000</v>
      </c>
    </row>
    <row r="26" spans="1:8" x14ac:dyDescent="0.25">
      <c r="A26" s="3"/>
      <c r="B26" s="3"/>
      <c r="C26" s="3"/>
      <c r="D26" s="8"/>
      <c r="F26" s="6"/>
      <c r="G26" s="6"/>
      <c r="H26" s="6"/>
    </row>
    <row r="27" spans="1:8" x14ac:dyDescent="0.25">
      <c r="A27" s="16" t="s">
        <v>19</v>
      </c>
      <c r="B27" s="16"/>
      <c r="C27" s="3"/>
      <c r="D27" s="8">
        <f>D24-D25</f>
        <v>-49064</v>
      </c>
      <c r="F27" s="4">
        <f>F24-F25</f>
        <v>-89117</v>
      </c>
      <c r="G27" s="4"/>
      <c r="H27" s="4">
        <f t="shared" ref="H27" si="3">H24-H25</f>
        <v>-176000</v>
      </c>
    </row>
    <row r="28" spans="1:8" x14ac:dyDescent="0.25">
      <c r="A28" s="3"/>
      <c r="B28" s="3"/>
      <c r="C28" s="3"/>
      <c r="D28" s="8"/>
      <c r="F28" s="6"/>
      <c r="G28" s="6"/>
      <c r="H28" s="6"/>
    </row>
    <row r="29" spans="1:8" x14ac:dyDescent="0.25">
      <c r="A29" s="3"/>
      <c r="B29" s="3"/>
      <c r="C29" s="3"/>
      <c r="D29" s="8"/>
      <c r="F29" s="6"/>
      <c r="G29" s="6"/>
      <c r="H29" s="6"/>
    </row>
    <row r="30" spans="1:8" x14ac:dyDescent="0.25">
      <c r="A30" s="3"/>
      <c r="B30" s="3"/>
      <c r="C30" s="3"/>
      <c r="D30" s="8"/>
      <c r="F30" s="6"/>
      <c r="G30" s="6"/>
      <c r="H30" s="6"/>
    </row>
    <row r="31" spans="1:8" x14ac:dyDescent="0.25">
      <c r="A31" s="7" t="s">
        <v>20</v>
      </c>
      <c r="B31" s="3"/>
      <c r="C31" s="3"/>
      <c r="D31" s="9">
        <f>D21+D27</f>
        <v>0</v>
      </c>
      <c r="F31" s="10">
        <f>F21+F27</f>
        <v>-597662</v>
      </c>
      <c r="G31" s="10"/>
      <c r="H31" s="10">
        <f t="shared" ref="H31" si="4">H21+H27</f>
        <v>275947</v>
      </c>
    </row>
    <row r="32" spans="1:8" x14ac:dyDescent="0.25">
      <c r="E32" s="1"/>
      <c r="H32" s="1"/>
    </row>
    <row r="33" spans="5:8" x14ac:dyDescent="0.25">
      <c r="E33" s="1"/>
      <c r="H33" s="1"/>
    </row>
    <row r="34" spans="5:8" x14ac:dyDescent="0.25">
      <c r="E34" s="1"/>
      <c r="H34" s="1"/>
    </row>
    <row r="35" spans="5:8" x14ac:dyDescent="0.25">
      <c r="E35" s="1"/>
      <c r="H35" s="1"/>
    </row>
    <row r="36" spans="5:8" x14ac:dyDescent="0.25">
      <c r="E36" s="1"/>
    </row>
  </sheetData>
  <mergeCells count="16">
    <mergeCell ref="A10:B10"/>
    <mergeCell ref="A1:H2"/>
    <mergeCell ref="B3:F3"/>
    <mergeCell ref="A5:C5"/>
    <mergeCell ref="A7:B7"/>
    <mergeCell ref="A8:B8"/>
    <mergeCell ref="A23:C23"/>
    <mergeCell ref="A24:B24"/>
    <mergeCell ref="A25:B25"/>
    <mergeCell ref="A27:B27"/>
    <mergeCell ref="A13:B13"/>
    <mergeCell ref="A14:B14"/>
    <mergeCell ref="A15:B15"/>
    <mergeCell ref="A16:B16"/>
    <mergeCell ref="A18:B18"/>
    <mergeCell ref="A21:B21"/>
  </mergeCells>
  <phoneticPr fontId="3" type="noConversion"/>
  <pageMargins left="0.7" right="0.7" top="0.75" bottom="0.75" header="0.3" footer="0.3"/>
  <pageSetup paperSize="9" scale="96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opLeftCell="A4" workbookViewId="0">
      <selection activeCell="A4" sqref="A1:XFD1048576"/>
    </sheetView>
  </sheetViews>
  <sheetFormatPr baseColWidth="10" defaultColWidth="11.42578125" defaultRowHeight="15" x14ac:dyDescent="0.25"/>
  <cols>
    <col min="4" max="4" width="16.140625" bestFit="1" customWidth="1"/>
    <col min="5" max="5" width="8.28515625" customWidth="1"/>
    <col min="6" max="6" width="14.85546875" bestFit="1" customWidth="1"/>
    <col min="7" max="7" width="8.28515625" customWidth="1"/>
    <col min="8" max="8" width="16.85546875" bestFit="1" customWidth="1"/>
    <col min="9" max="9" width="15.140625" bestFit="1" customWidth="1"/>
  </cols>
  <sheetData>
    <row r="1" spans="1:12" x14ac:dyDescent="0.25">
      <c r="A1" s="18" t="s">
        <v>21</v>
      </c>
      <c r="B1" s="18"/>
      <c r="C1" s="18"/>
      <c r="D1" s="18"/>
      <c r="E1" s="18"/>
      <c r="F1" s="18"/>
      <c r="G1" s="18"/>
      <c r="H1" s="18"/>
    </row>
    <row r="2" spans="1:12" x14ac:dyDescent="0.25">
      <c r="A2" s="18"/>
      <c r="B2" s="18"/>
      <c r="C2" s="18"/>
      <c r="D2" s="18"/>
      <c r="E2" s="18"/>
      <c r="F2" s="18"/>
      <c r="G2" s="18"/>
      <c r="H2" s="18"/>
    </row>
    <row r="3" spans="1:12" x14ac:dyDescent="0.25">
      <c r="B3" s="19" t="s">
        <v>1</v>
      </c>
      <c r="C3" s="19"/>
      <c r="D3" s="19"/>
      <c r="E3" s="19"/>
      <c r="F3" s="19"/>
      <c r="G3" s="2"/>
    </row>
    <row r="5" spans="1:12" x14ac:dyDescent="0.25">
      <c r="A5" s="16" t="s">
        <v>2</v>
      </c>
      <c r="B5" s="16"/>
      <c r="C5" s="16"/>
      <c r="D5" s="3" t="s">
        <v>22</v>
      </c>
      <c r="F5" s="12" t="s">
        <v>23</v>
      </c>
      <c r="G5" s="3"/>
      <c r="H5" t="s">
        <v>24</v>
      </c>
    </row>
    <row r="6" spans="1:12" x14ac:dyDescent="0.25">
      <c r="A6" s="3"/>
      <c r="B6" s="3"/>
      <c r="C6" s="3"/>
      <c r="D6" s="3"/>
      <c r="F6" s="3"/>
      <c r="G6" s="3"/>
    </row>
    <row r="7" spans="1:12" x14ac:dyDescent="0.25">
      <c r="A7" s="17" t="s">
        <v>6</v>
      </c>
      <c r="B7" s="17"/>
      <c r="C7" s="3"/>
      <c r="D7" s="15">
        <v>4083950</v>
      </c>
      <c r="F7" s="4">
        <v>3541541</v>
      </c>
      <c r="G7" s="4"/>
      <c r="H7" s="13">
        <v>3500000</v>
      </c>
    </row>
    <row r="8" spans="1:12" x14ac:dyDescent="0.25">
      <c r="A8" s="17" t="s">
        <v>7</v>
      </c>
      <c r="B8" s="17"/>
      <c r="C8" s="3"/>
      <c r="D8" s="15">
        <v>18060653</v>
      </c>
      <c r="F8" s="4">
        <v>17916596</v>
      </c>
      <c r="G8" s="4"/>
      <c r="H8" s="13">
        <v>18247000</v>
      </c>
    </row>
    <row r="9" spans="1:12" x14ac:dyDescent="0.25">
      <c r="A9" s="5" t="s">
        <v>8</v>
      </c>
      <c r="B9" s="5"/>
      <c r="C9" s="3"/>
      <c r="D9" s="15">
        <v>6000</v>
      </c>
      <c r="F9" s="3">
        <v>508787</v>
      </c>
      <c r="G9" s="3"/>
      <c r="H9" s="13">
        <v>450000</v>
      </c>
    </row>
    <row r="10" spans="1:12" x14ac:dyDescent="0.25">
      <c r="A10" s="16" t="s">
        <v>9</v>
      </c>
      <c r="B10" s="16"/>
      <c r="C10" s="3"/>
      <c r="D10" s="15">
        <f>SUM(D7:D9)</f>
        <v>22150603</v>
      </c>
      <c r="F10" s="10">
        <f>SUM(F7:F9)</f>
        <v>21966924</v>
      </c>
      <c r="G10" s="4"/>
      <c r="H10" s="13">
        <f>SUM(H7:H9)</f>
        <v>22197000</v>
      </c>
    </row>
    <row r="11" spans="1:12" x14ac:dyDescent="0.25">
      <c r="A11" s="3"/>
      <c r="B11" s="3"/>
      <c r="C11" s="3"/>
      <c r="D11" s="3"/>
      <c r="F11" s="3"/>
      <c r="G11" s="3"/>
      <c r="H11" s="13"/>
    </row>
    <row r="12" spans="1:12" x14ac:dyDescent="0.25">
      <c r="A12" s="3"/>
      <c r="B12" s="3"/>
      <c r="C12" s="3"/>
      <c r="D12" s="3"/>
      <c r="F12" s="6"/>
      <c r="G12" s="6"/>
      <c r="H12" s="13"/>
    </row>
    <row r="13" spans="1:12" x14ac:dyDescent="0.25">
      <c r="A13" s="17" t="s">
        <v>10</v>
      </c>
      <c r="B13" s="17"/>
      <c r="C13" s="3"/>
      <c r="D13" s="15">
        <v>510000</v>
      </c>
      <c r="F13" s="4">
        <v>393132</v>
      </c>
      <c r="G13" s="4"/>
      <c r="H13" s="13">
        <v>425000</v>
      </c>
    </row>
    <row r="14" spans="1:12" x14ac:dyDescent="0.25">
      <c r="A14" s="17" t="s">
        <v>11</v>
      </c>
      <c r="B14" s="17"/>
      <c r="C14" s="3"/>
      <c r="D14" s="15">
        <v>18474469</v>
      </c>
      <c r="F14" s="4">
        <v>17837200</v>
      </c>
      <c r="G14" s="4"/>
      <c r="H14" s="13">
        <v>18400000</v>
      </c>
    </row>
    <row r="15" spans="1:12" x14ac:dyDescent="0.25">
      <c r="A15" s="17" t="s">
        <v>12</v>
      </c>
      <c r="B15" s="17"/>
      <c r="C15" s="3"/>
      <c r="D15" s="15">
        <v>1260000</v>
      </c>
      <c r="F15" s="4">
        <v>1397732</v>
      </c>
      <c r="G15" s="4"/>
      <c r="H15" s="13">
        <v>1420000</v>
      </c>
    </row>
    <row r="16" spans="1:12" x14ac:dyDescent="0.25">
      <c r="A16" s="17" t="s">
        <v>13</v>
      </c>
      <c r="B16" s="17"/>
      <c r="C16" s="3"/>
      <c r="D16" s="15">
        <v>1768080</v>
      </c>
      <c r="F16" s="4">
        <v>1754639</v>
      </c>
      <c r="G16" s="4"/>
      <c r="H16" s="13">
        <v>1822000</v>
      </c>
      <c r="L16" s="14"/>
    </row>
    <row r="17" spans="1:9" x14ac:dyDescent="0.25">
      <c r="A17" s="3"/>
      <c r="B17" s="3"/>
      <c r="C17" s="3"/>
      <c r="D17" s="15"/>
      <c r="F17" s="6"/>
      <c r="G17" s="6"/>
      <c r="H17" s="13"/>
    </row>
    <row r="18" spans="1:9" x14ac:dyDescent="0.25">
      <c r="A18" s="16" t="s">
        <v>14</v>
      </c>
      <c r="B18" s="16"/>
      <c r="C18" s="3"/>
      <c r="D18" s="15">
        <f>SUM(D13:D17)</f>
        <v>22012549</v>
      </c>
      <c r="F18" s="10">
        <f>SUM(F13:F17)</f>
        <v>21382703</v>
      </c>
      <c r="G18" s="4"/>
      <c r="H18" s="13">
        <f>SUM(H13:H17)</f>
        <v>22067000</v>
      </c>
    </row>
    <row r="19" spans="1:9" x14ac:dyDescent="0.25">
      <c r="A19" s="3"/>
      <c r="B19" s="3"/>
      <c r="C19" s="3"/>
      <c r="D19" s="15"/>
      <c r="F19" s="6"/>
      <c r="G19" s="6"/>
      <c r="H19" s="13"/>
    </row>
    <row r="20" spans="1:9" x14ac:dyDescent="0.25">
      <c r="A20" s="3"/>
      <c r="B20" s="3"/>
      <c r="C20" s="3"/>
      <c r="D20" s="15"/>
      <c r="F20" s="6"/>
      <c r="G20" s="6"/>
      <c r="H20" s="13"/>
    </row>
    <row r="21" spans="1:9" x14ac:dyDescent="0.25">
      <c r="A21" s="16" t="s">
        <v>15</v>
      </c>
      <c r="B21" s="16"/>
      <c r="C21" s="3"/>
      <c r="D21" s="15">
        <f t="shared" ref="D21" si="0">D10-D18</f>
        <v>138054</v>
      </c>
      <c r="F21" s="4">
        <f>F10-F18</f>
        <v>584221</v>
      </c>
      <c r="G21" s="4"/>
      <c r="H21" s="4">
        <f t="shared" ref="H21" si="1">H10-H18</f>
        <v>130000</v>
      </c>
      <c r="I21" s="4"/>
    </row>
    <row r="22" spans="1:9" x14ac:dyDescent="0.25">
      <c r="A22" s="3"/>
      <c r="B22" s="3"/>
      <c r="C22" s="3"/>
      <c r="D22" s="15"/>
      <c r="F22" s="6"/>
      <c r="G22" s="6"/>
      <c r="H22" s="13"/>
    </row>
    <row r="23" spans="1:9" x14ac:dyDescent="0.25">
      <c r="A23" s="16" t="s">
        <v>16</v>
      </c>
      <c r="B23" s="16"/>
      <c r="C23" s="16"/>
      <c r="D23" s="15"/>
      <c r="F23" s="6"/>
      <c r="G23" s="6"/>
      <c r="H23" s="13"/>
    </row>
    <row r="24" spans="1:9" x14ac:dyDescent="0.25">
      <c r="A24" s="17" t="s">
        <v>17</v>
      </c>
      <c r="B24" s="17"/>
      <c r="C24" s="3"/>
      <c r="D24" s="15">
        <v>18000</v>
      </c>
      <c r="F24" s="4">
        <v>63407</v>
      </c>
      <c r="G24" s="4"/>
      <c r="H24" s="13">
        <v>70000</v>
      </c>
    </row>
    <row r="25" spans="1:9" x14ac:dyDescent="0.25">
      <c r="A25" s="17" t="s">
        <v>18</v>
      </c>
      <c r="B25" s="17"/>
      <c r="C25" s="3"/>
      <c r="D25" s="15">
        <v>156000</v>
      </c>
      <c r="F25" s="4">
        <v>192817</v>
      </c>
      <c r="G25" s="4"/>
      <c r="H25" s="13">
        <v>200000</v>
      </c>
    </row>
    <row r="26" spans="1:9" x14ac:dyDescent="0.25">
      <c r="A26" s="3"/>
      <c r="B26" s="3"/>
      <c r="C26" s="3"/>
      <c r="D26" s="15"/>
      <c r="F26" s="6"/>
      <c r="G26" s="6"/>
      <c r="H26" s="13"/>
    </row>
    <row r="27" spans="1:9" x14ac:dyDescent="0.25">
      <c r="A27" s="16" t="s">
        <v>19</v>
      </c>
      <c r="B27" s="16"/>
      <c r="C27" s="3"/>
      <c r="D27" s="15">
        <f t="shared" ref="D27" si="2">D24-D25</f>
        <v>-138000</v>
      </c>
      <c r="F27" s="4">
        <f>F24-F25</f>
        <v>-129410</v>
      </c>
      <c r="G27" s="4"/>
      <c r="H27" s="4">
        <f t="shared" ref="H27" si="3">H24-H25</f>
        <v>-130000</v>
      </c>
    </row>
    <row r="28" spans="1:9" x14ac:dyDescent="0.25">
      <c r="A28" s="3"/>
      <c r="B28" s="3"/>
      <c r="C28" s="3"/>
      <c r="D28" s="15"/>
      <c r="F28" s="6"/>
      <c r="G28" s="6"/>
      <c r="H28" s="13"/>
    </row>
    <row r="29" spans="1:9" x14ac:dyDescent="0.25">
      <c r="A29" s="3"/>
      <c r="B29" s="3"/>
      <c r="C29" s="3"/>
      <c r="D29" s="15"/>
      <c r="F29" s="6"/>
      <c r="G29" s="6"/>
      <c r="H29" s="13"/>
    </row>
    <row r="30" spans="1:9" x14ac:dyDescent="0.25">
      <c r="A30" s="3"/>
      <c r="B30" s="3"/>
      <c r="C30" s="3"/>
      <c r="D30" s="15"/>
      <c r="F30" s="6"/>
      <c r="G30" s="6"/>
      <c r="H30" s="13"/>
    </row>
    <row r="31" spans="1:9" x14ac:dyDescent="0.25">
      <c r="A31" s="7" t="s">
        <v>20</v>
      </c>
      <c r="B31" s="3"/>
      <c r="C31" s="3"/>
      <c r="D31" s="10"/>
      <c r="F31" s="10">
        <f>F21+F27</f>
        <v>454811</v>
      </c>
      <c r="G31" s="10"/>
      <c r="H31" s="10">
        <f t="shared" ref="H31" si="4">H21+H27</f>
        <v>0</v>
      </c>
    </row>
    <row r="32" spans="1:9" x14ac:dyDescent="0.25">
      <c r="E32" s="1"/>
      <c r="H32" s="1"/>
    </row>
    <row r="33" spans="5:8" x14ac:dyDescent="0.25">
      <c r="E33" s="1"/>
      <c r="H33" s="1"/>
    </row>
    <row r="34" spans="5:8" x14ac:dyDescent="0.25">
      <c r="E34" s="1"/>
      <c r="H34" s="1"/>
    </row>
    <row r="35" spans="5:8" x14ac:dyDescent="0.25">
      <c r="E35" s="1"/>
      <c r="H35" s="1"/>
    </row>
    <row r="36" spans="5:8" x14ac:dyDescent="0.25">
      <c r="E36" s="1"/>
    </row>
  </sheetData>
  <mergeCells count="16">
    <mergeCell ref="A10:B10"/>
    <mergeCell ref="A1:H2"/>
    <mergeCell ref="B3:F3"/>
    <mergeCell ref="A5:C5"/>
    <mergeCell ref="A7:B7"/>
    <mergeCell ref="A8:B8"/>
    <mergeCell ref="A23:C23"/>
    <mergeCell ref="A24:B24"/>
    <mergeCell ref="A25:B25"/>
    <mergeCell ref="A27:B27"/>
    <mergeCell ref="A13:B13"/>
    <mergeCell ref="A14:B14"/>
    <mergeCell ref="A15:B15"/>
    <mergeCell ref="A16:B16"/>
    <mergeCell ref="A18:B18"/>
    <mergeCell ref="A21:B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workbookViewId="0">
      <selection activeCell="M13" sqref="M13"/>
    </sheetView>
  </sheetViews>
  <sheetFormatPr baseColWidth="10" defaultColWidth="11.42578125" defaultRowHeight="15" x14ac:dyDescent="0.25"/>
  <cols>
    <col min="4" max="4" width="16.140625" bestFit="1" customWidth="1"/>
    <col min="5" max="5" width="8.28515625" customWidth="1"/>
    <col min="6" max="6" width="14.85546875" bestFit="1" customWidth="1"/>
    <col min="7" max="7" width="8.28515625" customWidth="1"/>
    <col min="8" max="8" width="16.140625" bestFit="1" customWidth="1"/>
    <col min="9" max="9" width="15.140625" bestFit="1" customWidth="1"/>
  </cols>
  <sheetData>
    <row r="1" spans="1:12" x14ac:dyDescent="0.25">
      <c r="A1" s="18" t="s">
        <v>25</v>
      </c>
      <c r="B1" s="18"/>
      <c r="C1" s="18"/>
      <c r="D1" s="18"/>
      <c r="E1" s="18"/>
      <c r="F1" s="18"/>
      <c r="G1" s="18"/>
      <c r="H1" s="18"/>
    </row>
    <row r="2" spans="1:12" x14ac:dyDescent="0.25">
      <c r="A2" s="18"/>
      <c r="B2" s="18"/>
      <c r="C2" s="18"/>
      <c r="D2" s="18"/>
      <c r="E2" s="18"/>
      <c r="F2" s="18"/>
      <c r="G2" s="18"/>
      <c r="H2" s="18"/>
    </row>
    <row r="3" spans="1:12" x14ac:dyDescent="0.25">
      <c r="B3" s="19" t="s">
        <v>1</v>
      </c>
      <c r="C3" s="19"/>
      <c r="D3" s="19"/>
      <c r="E3" s="19"/>
      <c r="F3" s="19"/>
      <c r="G3" s="2"/>
    </row>
    <row r="5" spans="1:12" x14ac:dyDescent="0.25">
      <c r="A5" s="16" t="s">
        <v>2</v>
      </c>
      <c r="B5" s="16"/>
      <c r="C5" s="16"/>
      <c r="D5" s="11" t="s">
        <v>23</v>
      </c>
      <c r="F5" s="12" t="s">
        <v>26</v>
      </c>
      <c r="G5" s="3"/>
      <c r="H5" t="s">
        <v>22</v>
      </c>
    </row>
    <row r="6" spans="1:12" x14ac:dyDescent="0.25">
      <c r="A6" s="3"/>
      <c r="B6" s="3"/>
      <c r="C6" s="3"/>
      <c r="D6" s="3"/>
      <c r="F6" s="3"/>
      <c r="G6" s="3"/>
    </row>
    <row r="7" spans="1:12" x14ac:dyDescent="0.25">
      <c r="A7" s="17" t="s">
        <v>6</v>
      </c>
      <c r="B7" s="17"/>
      <c r="C7" s="3"/>
      <c r="D7" s="4"/>
      <c r="F7" s="4">
        <v>3592321</v>
      </c>
      <c r="G7" s="4"/>
      <c r="H7" s="13">
        <v>4083950</v>
      </c>
    </row>
    <row r="8" spans="1:12" x14ac:dyDescent="0.25">
      <c r="A8" s="17" t="s">
        <v>7</v>
      </c>
      <c r="B8" s="17"/>
      <c r="C8" s="3"/>
      <c r="D8" s="4"/>
      <c r="F8" s="4">
        <v>18008601</v>
      </c>
      <c r="G8" s="4"/>
      <c r="H8" s="13">
        <v>18060653</v>
      </c>
    </row>
    <row r="9" spans="1:12" x14ac:dyDescent="0.25">
      <c r="A9" s="5" t="s">
        <v>8</v>
      </c>
      <c r="B9" s="5"/>
      <c r="C9" s="3"/>
      <c r="D9" s="3"/>
      <c r="F9" s="3"/>
      <c r="G9" s="3"/>
      <c r="H9" s="13">
        <v>6000</v>
      </c>
    </row>
    <row r="10" spans="1:12" x14ac:dyDescent="0.25">
      <c r="A10" s="16" t="s">
        <v>9</v>
      </c>
      <c r="B10" s="16"/>
      <c r="C10" s="3"/>
      <c r="D10" s="10"/>
      <c r="F10" s="10">
        <f>SUM(F7:F9)</f>
        <v>21600922</v>
      </c>
      <c r="G10" s="10"/>
      <c r="H10" s="13">
        <f>SUM(H7:H9)</f>
        <v>22150603</v>
      </c>
    </row>
    <row r="11" spans="1:12" x14ac:dyDescent="0.25">
      <c r="A11" s="3"/>
      <c r="B11" s="3"/>
      <c r="C11" s="3"/>
      <c r="D11" s="3"/>
      <c r="F11" s="3"/>
      <c r="G11" s="3"/>
    </row>
    <row r="12" spans="1:12" x14ac:dyDescent="0.25">
      <c r="A12" s="3"/>
      <c r="B12" s="3"/>
      <c r="C12" s="3"/>
      <c r="D12" s="6"/>
      <c r="F12" s="6"/>
      <c r="G12" s="6"/>
    </row>
    <row r="13" spans="1:12" x14ac:dyDescent="0.25">
      <c r="A13" s="17" t="s">
        <v>10</v>
      </c>
      <c r="B13" s="17"/>
      <c r="C13" s="3"/>
      <c r="D13" s="4"/>
      <c r="F13" s="4">
        <v>369280</v>
      </c>
      <c r="G13" s="4"/>
      <c r="H13" s="13">
        <v>510000</v>
      </c>
    </row>
    <row r="14" spans="1:12" x14ac:dyDescent="0.25">
      <c r="A14" s="17" t="s">
        <v>11</v>
      </c>
      <c r="B14" s="17"/>
      <c r="C14" s="3"/>
      <c r="D14" s="4"/>
      <c r="F14" s="4">
        <v>17539725</v>
      </c>
      <c r="G14" s="4"/>
      <c r="H14" s="13">
        <v>18474469</v>
      </c>
    </row>
    <row r="15" spans="1:12" x14ac:dyDescent="0.25">
      <c r="A15" s="17" t="s">
        <v>12</v>
      </c>
      <c r="B15" s="17"/>
      <c r="C15" s="3"/>
      <c r="D15" s="4"/>
      <c r="F15" s="4">
        <v>1297632</v>
      </c>
      <c r="G15" s="4"/>
      <c r="H15" s="13">
        <v>1260000</v>
      </c>
    </row>
    <row r="16" spans="1:12" x14ac:dyDescent="0.25">
      <c r="A16" s="17" t="s">
        <v>13</v>
      </c>
      <c r="B16" s="17"/>
      <c r="C16" s="3"/>
      <c r="D16" s="4"/>
      <c r="F16" s="4">
        <v>1971730</v>
      </c>
      <c r="G16" s="4"/>
      <c r="H16" s="13">
        <v>1768080</v>
      </c>
      <c r="L16" s="14"/>
    </row>
    <row r="17" spans="1:8" x14ac:dyDescent="0.25">
      <c r="A17" s="3"/>
      <c r="B17" s="3"/>
      <c r="C17" s="3"/>
      <c r="D17" s="6"/>
      <c r="F17" s="6"/>
      <c r="G17" s="6"/>
      <c r="H17" s="13"/>
    </row>
    <row r="18" spans="1:8" x14ac:dyDescent="0.25">
      <c r="A18" s="16" t="s">
        <v>14</v>
      </c>
      <c r="B18" s="16"/>
      <c r="C18" s="3"/>
      <c r="D18" s="10"/>
      <c r="F18" s="10">
        <f>SUM(F13:F17)</f>
        <v>21178367</v>
      </c>
      <c r="G18" s="10"/>
      <c r="H18" s="13">
        <f>SUM(H13:H17)</f>
        <v>22012549</v>
      </c>
    </row>
    <row r="19" spans="1:8" x14ac:dyDescent="0.25">
      <c r="A19" s="3"/>
      <c r="B19" s="3"/>
      <c r="C19" s="3"/>
      <c r="D19" s="6"/>
      <c r="F19" s="6"/>
      <c r="G19" s="6"/>
      <c r="H19" s="13"/>
    </row>
    <row r="20" spans="1:8" x14ac:dyDescent="0.25">
      <c r="A20" s="3"/>
      <c r="B20" s="3"/>
      <c r="C20" s="3"/>
      <c r="D20" s="6"/>
      <c r="F20" s="6"/>
      <c r="G20" s="6"/>
      <c r="H20" s="13"/>
    </row>
    <row r="21" spans="1:8" x14ac:dyDescent="0.25">
      <c r="A21" s="16" t="s">
        <v>15</v>
      </c>
      <c r="B21" s="16"/>
      <c r="C21" s="3"/>
      <c r="D21" s="4"/>
      <c r="F21" s="4">
        <f>F10-F18</f>
        <v>422555</v>
      </c>
      <c r="G21" s="4"/>
      <c r="H21" s="15">
        <f t="shared" ref="H21" si="0">H10-H18</f>
        <v>138054</v>
      </c>
    </row>
    <row r="22" spans="1:8" x14ac:dyDescent="0.25">
      <c r="A22" s="3"/>
      <c r="B22" s="3"/>
      <c r="C22" s="3"/>
      <c r="D22" s="6"/>
      <c r="F22" s="6"/>
      <c r="G22" s="6"/>
      <c r="H22" s="13"/>
    </row>
    <row r="23" spans="1:8" x14ac:dyDescent="0.25">
      <c r="A23" s="16" t="s">
        <v>16</v>
      </c>
      <c r="B23" s="16"/>
      <c r="C23" s="16"/>
      <c r="D23" s="6"/>
      <c r="F23" s="6"/>
      <c r="G23" s="6"/>
      <c r="H23" s="13"/>
    </row>
    <row r="24" spans="1:8" x14ac:dyDescent="0.25">
      <c r="A24" s="17" t="s">
        <v>17</v>
      </c>
      <c r="B24" s="17"/>
      <c r="C24" s="3"/>
      <c r="D24" s="4"/>
      <c r="F24" s="4">
        <v>12869</v>
      </c>
      <c r="G24" s="4"/>
      <c r="H24" s="13">
        <v>18000</v>
      </c>
    </row>
    <row r="25" spans="1:8" x14ac:dyDescent="0.25">
      <c r="A25" s="17" t="s">
        <v>18</v>
      </c>
      <c r="B25" s="17"/>
      <c r="C25" s="3"/>
      <c r="D25" s="4"/>
      <c r="F25" s="4">
        <v>139695</v>
      </c>
      <c r="G25" s="4"/>
      <c r="H25" s="13">
        <v>156000</v>
      </c>
    </row>
    <row r="26" spans="1:8" x14ac:dyDescent="0.25">
      <c r="A26" s="3"/>
      <c r="B26" s="3"/>
      <c r="C26" s="3"/>
      <c r="D26" s="6"/>
      <c r="F26" s="6"/>
      <c r="G26" s="6"/>
      <c r="H26" s="13"/>
    </row>
    <row r="27" spans="1:8" x14ac:dyDescent="0.25">
      <c r="A27" s="16" t="s">
        <v>19</v>
      </c>
      <c r="B27" s="16"/>
      <c r="C27" s="3"/>
      <c r="D27" s="4"/>
      <c r="F27" s="4">
        <f>F24-F25</f>
        <v>-126826</v>
      </c>
      <c r="G27" s="4"/>
      <c r="H27" s="15">
        <f t="shared" ref="H27" si="1">H24-H25</f>
        <v>-138000</v>
      </c>
    </row>
    <row r="28" spans="1:8" x14ac:dyDescent="0.25">
      <c r="A28" s="3"/>
      <c r="B28" s="3"/>
      <c r="C28" s="3"/>
      <c r="D28" s="6"/>
      <c r="F28" s="6"/>
      <c r="G28" s="6"/>
      <c r="H28" s="13"/>
    </row>
    <row r="29" spans="1:8" x14ac:dyDescent="0.25">
      <c r="A29" s="3"/>
      <c r="B29" s="3"/>
      <c r="C29" s="3"/>
      <c r="D29" s="6"/>
      <c r="F29" s="6"/>
      <c r="G29" s="6"/>
      <c r="H29" s="13"/>
    </row>
    <row r="30" spans="1:8" x14ac:dyDescent="0.25">
      <c r="A30" s="3"/>
      <c r="B30" s="3"/>
      <c r="C30" s="3"/>
      <c r="D30" s="6"/>
      <c r="F30" s="6"/>
      <c r="G30" s="6"/>
      <c r="H30" s="13"/>
    </row>
    <row r="31" spans="1:8" x14ac:dyDescent="0.25">
      <c r="A31" s="7" t="s">
        <v>20</v>
      </c>
      <c r="B31" s="3"/>
      <c r="C31" s="3"/>
      <c r="D31" s="10"/>
      <c r="F31" s="10">
        <f>F21+F27</f>
        <v>295729</v>
      </c>
      <c r="G31" s="10"/>
      <c r="H31" s="10">
        <f t="shared" ref="H31" si="2">H21+H27</f>
        <v>54</v>
      </c>
    </row>
    <row r="32" spans="1:8" x14ac:dyDescent="0.25">
      <c r="E32" s="1"/>
      <c r="H32" s="1"/>
    </row>
    <row r="33" spans="5:8" x14ac:dyDescent="0.25">
      <c r="E33" s="1"/>
      <c r="H33" s="1"/>
    </row>
    <row r="34" spans="5:8" x14ac:dyDescent="0.25">
      <c r="E34" s="1"/>
      <c r="H34" s="1"/>
    </row>
    <row r="35" spans="5:8" x14ac:dyDescent="0.25">
      <c r="E35" s="1"/>
      <c r="H35" s="1"/>
    </row>
    <row r="36" spans="5:8" x14ac:dyDescent="0.25">
      <c r="E36" s="1"/>
    </row>
  </sheetData>
  <mergeCells count="16">
    <mergeCell ref="A10:B10"/>
    <mergeCell ref="A1:H2"/>
    <mergeCell ref="B3:F3"/>
    <mergeCell ref="A5:C5"/>
    <mergeCell ref="A7:B7"/>
    <mergeCell ref="A8:B8"/>
    <mergeCell ref="A23:C23"/>
    <mergeCell ref="A24:B24"/>
    <mergeCell ref="A25:B25"/>
    <mergeCell ref="A27:B27"/>
    <mergeCell ref="A13:B13"/>
    <mergeCell ref="A14:B14"/>
    <mergeCell ref="A15:B15"/>
    <mergeCell ref="A16:B16"/>
    <mergeCell ref="A18:B18"/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9CB0-500F-4BB1-8320-EC9741639FD6}">
  <dimension ref="A1:L36"/>
  <sheetViews>
    <sheetView workbookViewId="0">
      <selection activeCell="K17" sqref="K17"/>
    </sheetView>
  </sheetViews>
  <sheetFormatPr baseColWidth="10" defaultColWidth="11.42578125" defaultRowHeight="15" x14ac:dyDescent="0.25"/>
  <cols>
    <col min="1" max="1" width="10.85546875" bestFit="1" customWidth="1"/>
    <col min="4" max="4" width="16.140625" bestFit="1" customWidth="1"/>
    <col min="5" max="5" width="8.28515625" customWidth="1"/>
    <col min="6" max="6" width="14.85546875" bestFit="1" customWidth="1"/>
    <col min="7" max="7" width="8.28515625" customWidth="1"/>
    <col min="8" max="8" width="16.85546875" bestFit="1" customWidth="1"/>
    <col min="9" max="9" width="15.140625" bestFit="1" customWidth="1"/>
  </cols>
  <sheetData>
    <row r="1" spans="1:12" x14ac:dyDescent="0.25">
      <c r="A1" s="18" t="s">
        <v>21</v>
      </c>
      <c r="B1" s="18"/>
      <c r="C1" s="18"/>
      <c r="D1" s="18"/>
      <c r="E1" s="18"/>
      <c r="F1" s="18"/>
      <c r="G1" s="18"/>
      <c r="H1" s="18"/>
    </row>
    <row r="2" spans="1:12" x14ac:dyDescent="0.25">
      <c r="A2" s="18"/>
      <c r="B2" s="18"/>
      <c r="C2" s="18"/>
      <c r="D2" s="18"/>
      <c r="E2" s="18"/>
      <c r="F2" s="18"/>
      <c r="G2" s="18"/>
      <c r="H2" s="18"/>
    </row>
    <row r="3" spans="1:12" x14ac:dyDescent="0.25">
      <c r="B3" s="19" t="s">
        <v>1</v>
      </c>
      <c r="C3" s="19"/>
      <c r="D3" s="19"/>
      <c r="E3" s="19"/>
      <c r="F3" s="19"/>
      <c r="G3" s="2"/>
    </row>
    <row r="5" spans="1:12" x14ac:dyDescent="0.25">
      <c r="A5" s="16" t="s">
        <v>2</v>
      </c>
      <c r="B5" s="16"/>
      <c r="C5" s="16"/>
      <c r="D5" s="3" t="s">
        <v>22</v>
      </c>
      <c r="F5" s="12" t="s">
        <v>23</v>
      </c>
      <c r="G5" s="3"/>
      <c r="H5" t="s">
        <v>24</v>
      </c>
    </row>
    <row r="6" spans="1:12" x14ac:dyDescent="0.25">
      <c r="A6" s="3"/>
      <c r="B6" s="3"/>
      <c r="C6" s="3"/>
      <c r="D6" s="3"/>
      <c r="F6" s="3"/>
      <c r="G6" s="3"/>
    </row>
    <row r="7" spans="1:12" x14ac:dyDescent="0.25">
      <c r="A7" s="17" t="s">
        <v>6</v>
      </c>
      <c r="B7" s="17"/>
      <c r="C7" s="3"/>
      <c r="D7" s="15">
        <v>4083950</v>
      </c>
      <c r="F7" s="4">
        <v>3541541</v>
      </c>
      <c r="G7" s="4"/>
      <c r="H7" s="13">
        <v>3500000</v>
      </c>
    </row>
    <row r="8" spans="1:12" x14ac:dyDescent="0.25">
      <c r="A8" s="17" t="s">
        <v>7</v>
      </c>
      <c r="B8" s="17"/>
      <c r="C8" s="3"/>
      <c r="D8" s="15">
        <v>18060653</v>
      </c>
      <c r="F8" s="4">
        <v>17916596</v>
      </c>
      <c r="G8" s="4"/>
      <c r="H8" s="13">
        <v>18247000</v>
      </c>
    </row>
    <row r="9" spans="1:12" x14ac:dyDescent="0.25">
      <c r="A9" s="5" t="s">
        <v>8</v>
      </c>
      <c r="B9" s="5"/>
      <c r="C9" s="3"/>
      <c r="D9" s="15">
        <v>6000</v>
      </c>
      <c r="F9" s="3">
        <v>508787</v>
      </c>
      <c r="G9" s="3"/>
      <c r="H9" s="13">
        <v>450000</v>
      </c>
    </row>
    <row r="10" spans="1:12" x14ac:dyDescent="0.25">
      <c r="A10" s="16" t="s">
        <v>9</v>
      </c>
      <c r="B10" s="16"/>
      <c r="C10" s="3"/>
      <c r="D10" s="15">
        <f>SUM(D7:D9)</f>
        <v>22150603</v>
      </c>
      <c r="F10" s="10">
        <f>SUM(F7:F9)</f>
        <v>21966924</v>
      </c>
      <c r="G10" s="4"/>
      <c r="H10" s="13">
        <f>SUM(H7:H9)</f>
        <v>22197000</v>
      </c>
    </row>
    <row r="11" spans="1:12" x14ac:dyDescent="0.25">
      <c r="A11" s="3"/>
      <c r="B11" s="3"/>
      <c r="C11" s="3"/>
      <c r="D11" s="3"/>
      <c r="F11" s="3"/>
      <c r="G11" s="3"/>
      <c r="H11" s="13"/>
    </row>
    <row r="12" spans="1:12" x14ac:dyDescent="0.25">
      <c r="A12" s="3"/>
      <c r="B12" s="3"/>
      <c r="C12" s="3"/>
      <c r="D12" s="3"/>
      <c r="F12" s="6"/>
      <c r="G12" s="6"/>
      <c r="H12" s="13"/>
    </row>
    <row r="13" spans="1:12" x14ac:dyDescent="0.25">
      <c r="A13" s="17" t="s">
        <v>10</v>
      </c>
      <c r="B13" s="17"/>
      <c r="C13" s="3"/>
      <c r="D13" s="15">
        <v>510000</v>
      </c>
      <c r="F13" s="4">
        <v>393132</v>
      </c>
      <c r="G13" s="4"/>
      <c r="H13" s="13">
        <v>425000</v>
      </c>
    </row>
    <row r="14" spans="1:12" x14ac:dyDescent="0.25">
      <c r="A14" s="17" t="s">
        <v>11</v>
      </c>
      <c r="B14" s="17"/>
      <c r="C14" s="3"/>
      <c r="D14" s="15">
        <v>18474469</v>
      </c>
      <c r="F14" s="4">
        <v>17837200</v>
      </c>
      <c r="G14" s="4"/>
      <c r="H14" s="13">
        <v>18400000</v>
      </c>
    </row>
    <row r="15" spans="1:12" x14ac:dyDescent="0.25">
      <c r="A15" s="17" t="s">
        <v>12</v>
      </c>
      <c r="B15" s="17"/>
      <c r="C15" s="3"/>
      <c r="D15" s="15">
        <v>1260000</v>
      </c>
      <c r="F15" s="4">
        <v>1397732</v>
      </c>
      <c r="G15" s="4"/>
      <c r="H15" s="13">
        <v>1420000</v>
      </c>
    </row>
    <row r="16" spans="1:12" x14ac:dyDescent="0.25">
      <c r="A16" s="17" t="s">
        <v>13</v>
      </c>
      <c r="B16" s="17"/>
      <c r="C16" s="3"/>
      <c r="D16" s="15">
        <v>1768080</v>
      </c>
      <c r="F16" s="4">
        <v>1754639</v>
      </c>
      <c r="G16" s="4"/>
      <c r="H16" s="13">
        <v>1822000</v>
      </c>
      <c r="L16" s="14"/>
    </row>
    <row r="17" spans="1:9" x14ac:dyDescent="0.25">
      <c r="A17" s="3"/>
      <c r="B17" s="3"/>
      <c r="C17" s="3"/>
      <c r="D17" s="15"/>
      <c r="F17" s="6"/>
      <c r="G17" s="6"/>
      <c r="H17" s="13"/>
    </row>
    <row r="18" spans="1:9" x14ac:dyDescent="0.25">
      <c r="A18" s="16" t="s">
        <v>14</v>
      </c>
      <c r="B18" s="16"/>
      <c r="C18" s="3"/>
      <c r="D18" s="15">
        <f>SUM(D13:D17)</f>
        <v>22012549</v>
      </c>
      <c r="F18" s="10">
        <f>SUM(F13:F17)</f>
        <v>21382703</v>
      </c>
      <c r="G18" s="4"/>
      <c r="H18" s="13">
        <f>SUM(H13:H17)</f>
        <v>22067000</v>
      </c>
    </row>
    <row r="19" spans="1:9" x14ac:dyDescent="0.25">
      <c r="A19" s="3"/>
      <c r="B19" s="3"/>
      <c r="C19" s="3"/>
      <c r="D19" s="15"/>
      <c r="F19" s="6"/>
      <c r="G19" s="6"/>
      <c r="H19" s="13"/>
    </row>
    <row r="20" spans="1:9" x14ac:dyDescent="0.25">
      <c r="A20" s="3"/>
      <c r="B20" s="3"/>
      <c r="C20" s="3"/>
      <c r="D20" s="15"/>
      <c r="F20" s="6"/>
      <c r="G20" s="6"/>
      <c r="H20" s="13"/>
    </row>
    <row r="21" spans="1:9" x14ac:dyDescent="0.25">
      <c r="A21" s="16" t="s">
        <v>15</v>
      </c>
      <c r="B21" s="16"/>
      <c r="C21" s="3"/>
      <c r="D21" s="15">
        <f t="shared" ref="D21" si="0">D10-D18</f>
        <v>138054</v>
      </c>
      <c r="F21" s="4">
        <f>F10-F18</f>
        <v>584221</v>
      </c>
      <c r="G21" s="4"/>
      <c r="H21" s="4">
        <f t="shared" ref="H21" si="1">H10-H18</f>
        <v>130000</v>
      </c>
      <c r="I21" s="4"/>
    </row>
    <row r="22" spans="1:9" x14ac:dyDescent="0.25">
      <c r="A22" s="3"/>
      <c r="B22" s="3"/>
      <c r="C22" s="3"/>
      <c r="D22" s="15"/>
      <c r="F22" s="6"/>
      <c r="G22" s="6"/>
      <c r="H22" s="13"/>
    </row>
    <row r="23" spans="1:9" x14ac:dyDescent="0.25">
      <c r="A23" s="16" t="s">
        <v>16</v>
      </c>
      <c r="B23" s="16"/>
      <c r="C23" s="16"/>
      <c r="D23" s="15"/>
      <c r="F23" s="6"/>
      <c r="G23" s="6"/>
      <c r="H23" s="13"/>
    </row>
    <row r="24" spans="1:9" x14ac:dyDescent="0.25">
      <c r="A24" s="17" t="s">
        <v>17</v>
      </c>
      <c r="B24" s="17"/>
      <c r="C24" s="3"/>
      <c r="D24" s="15">
        <v>18000</v>
      </c>
      <c r="F24" s="4">
        <v>63407</v>
      </c>
      <c r="G24" s="4"/>
      <c r="H24" s="13">
        <v>70000</v>
      </c>
    </row>
    <row r="25" spans="1:9" x14ac:dyDescent="0.25">
      <c r="A25" s="17" t="s">
        <v>18</v>
      </c>
      <c r="B25" s="17"/>
      <c r="C25" s="3"/>
      <c r="D25" s="15">
        <v>156000</v>
      </c>
      <c r="F25" s="4">
        <v>192817</v>
      </c>
      <c r="G25" s="4"/>
      <c r="H25" s="13">
        <v>200000</v>
      </c>
    </row>
    <row r="26" spans="1:9" x14ac:dyDescent="0.25">
      <c r="A26" s="3"/>
      <c r="B26" s="3"/>
      <c r="C26" s="3"/>
      <c r="D26" s="15"/>
      <c r="F26" s="6"/>
      <c r="G26" s="6"/>
      <c r="H26" s="13"/>
    </row>
    <row r="27" spans="1:9" x14ac:dyDescent="0.25">
      <c r="A27" s="16" t="s">
        <v>19</v>
      </c>
      <c r="B27" s="16"/>
      <c r="C27" s="3"/>
      <c r="D27" s="15">
        <f t="shared" ref="D27" si="2">D24-D25</f>
        <v>-138000</v>
      </c>
      <c r="F27" s="4">
        <f>F24-F25</f>
        <v>-129410</v>
      </c>
      <c r="G27" s="4"/>
      <c r="H27" s="4">
        <f t="shared" ref="H27" si="3">H24-H25</f>
        <v>-130000</v>
      </c>
    </row>
    <row r="28" spans="1:9" x14ac:dyDescent="0.25">
      <c r="A28" s="3"/>
      <c r="B28" s="3"/>
      <c r="C28" s="3"/>
      <c r="D28" s="15"/>
      <c r="F28" s="6"/>
      <c r="G28" s="6"/>
      <c r="H28" s="13"/>
    </row>
    <row r="29" spans="1:9" x14ac:dyDescent="0.25">
      <c r="A29" s="3"/>
      <c r="B29" s="3"/>
      <c r="C29" s="3"/>
      <c r="D29" s="15"/>
      <c r="F29" s="6"/>
      <c r="G29" s="6"/>
      <c r="H29" s="13"/>
    </row>
    <row r="30" spans="1:9" x14ac:dyDescent="0.25">
      <c r="A30" s="3"/>
      <c r="B30" s="3"/>
      <c r="C30" s="3"/>
      <c r="D30" s="15"/>
      <c r="F30" s="6"/>
      <c r="G30" s="6"/>
      <c r="H30" s="13"/>
    </row>
    <row r="31" spans="1:9" x14ac:dyDescent="0.25">
      <c r="A31" s="7" t="s">
        <v>20</v>
      </c>
      <c r="B31" s="3"/>
      <c r="C31" s="3"/>
      <c r="D31" s="10"/>
      <c r="F31" s="10">
        <f>F21+F27</f>
        <v>454811</v>
      </c>
      <c r="G31" s="10"/>
      <c r="H31" s="10">
        <f t="shared" ref="H31" si="4">H21+H27</f>
        <v>0</v>
      </c>
    </row>
    <row r="32" spans="1:9" x14ac:dyDescent="0.25">
      <c r="E32" s="1"/>
      <c r="H32" s="1"/>
    </row>
    <row r="33" spans="5:8" x14ac:dyDescent="0.25">
      <c r="E33" s="1"/>
      <c r="H33" s="1"/>
    </row>
    <row r="34" spans="5:8" x14ac:dyDescent="0.25">
      <c r="E34" s="1"/>
      <c r="H34" s="1"/>
    </row>
    <row r="35" spans="5:8" x14ac:dyDescent="0.25">
      <c r="E35" s="1"/>
      <c r="H35" s="1"/>
    </row>
    <row r="36" spans="5:8" x14ac:dyDescent="0.25">
      <c r="E36" s="1"/>
    </row>
  </sheetData>
  <mergeCells count="16">
    <mergeCell ref="A23:C23"/>
    <mergeCell ref="A24:B24"/>
    <mergeCell ref="A25:B25"/>
    <mergeCell ref="A27:B27"/>
    <mergeCell ref="A13:B13"/>
    <mergeCell ref="A14:B14"/>
    <mergeCell ref="A15:B15"/>
    <mergeCell ref="A16:B16"/>
    <mergeCell ref="A18:B18"/>
    <mergeCell ref="A21:B21"/>
    <mergeCell ref="A10:B10"/>
    <mergeCell ref="A1:H2"/>
    <mergeCell ref="B3:F3"/>
    <mergeCell ref="A5:C5"/>
    <mergeCell ref="A7:B7"/>
    <mergeCell ref="A8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4264-A59F-4860-B7F4-741395085967}">
  <dimension ref="A1:L36"/>
  <sheetViews>
    <sheetView tabSelected="1" topLeftCell="A5" workbookViewId="0">
      <selection activeCell="D26" sqref="D26"/>
    </sheetView>
  </sheetViews>
  <sheetFormatPr baseColWidth="10" defaultColWidth="11.42578125" defaultRowHeight="15" x14ac:dyDescent="0.25"/>
  <cols>
    <col min="1" max="1" width="10.85546875" bestFit="1" customWidth="1"/>
    <col min="2" max="3" width="9.140625"/>
    <col min="4" max="4" width="16.85546875" bestFit="1" customWidth="1"/>
    <col min="5" max="5" width="8.28515625" customWidth="1"/>
    <col min="6" max="6" width="14.140625" bestFit="1" customWidth="1"/>
    <col min="7" max="7" width="8.28515625" customWidth="1"/>
    <col min="8" max="8" width="16.85546875" bestFit="1" customWidth="1"/>
    <col min="9" max="9" width="15.140625" bestFit="1" customWidth="1"/>
  </cols>
  <sheetData>
    <row r="1" spans="1:12" x14ac:dyDescent="0.25">
      <c r="A1" s="18" t="s">
        <v>27</v>
      </c>
      <c r="B1" s="18"/>
      <c r="C1" s="18"/>
      <c r="D1" s="18"/>
      <c r="E1" s="18"/>
      <c r="F1" s="18"/>
      <c r="G1" s="18"/>
      <c r="H1" s="18"/>
    </row>
    <row r="2" spans="1:12" x14ac:dyDescent="0.25">
      <c r="A2" s="18"/>
      <c r="B2" s="18"/>
      <c r="C2" s="18"/>
      <c r="D2" s="18"/>
      <c r="E2" s="18"/>
      <c r="F2" s="18"/>
      <c r="G2" s="18"/>
      <c r="H2" s="18"/>
    </row>
    <row r="3" spans="1:12" x14ac:dyDescent="0.25">
      <c r="B3" s="19" t="s">
        <v>1</v>
      </c>
      <c r="C3" s="19"/>
      <c r="D3" s="19"/>
      <c r="E3" s="19"/>
      <c r="F3" s="19"/>
      <c r="G3" s="2"/>
    </row>
    <row r="5" spans="1:12" x14ac:dyDescent="0.25">
      <c r="A5" s="16" t="s">
        <v>2</v>
      </c>
      <c r="B5" s="16"/>
      <c r="C5" s="16"/>
      <c r="D5" s="3" t="s">
        <v>28</v>
      </c>
      <c r="F5" s="12" t="s">
        <v>29</v>
      </c>
      <c r="G5" s="3"/>
      <c r="H5" t="s">
        <v>24</v>
      </c>
    </row>
    <row r="6" spans="1:12" x14ac:dyDescent="0.25">
      <c r="A6" s="3"/>
      <c r="B6" s="3"/>
      <c r="C6" s="3"/>
      <c r="D6" s="3"/>
      <c r="F6" s="3"/>
      <c r="G6" s="3"/>
    </row>
    <row r="7" spans="1:12" x14ac:dyDescent="0.25">
      <c r="A7" s="17" t="s">
        <v>6</v>
      </c>
      <c r="B7" s="17"/>
      <c r="C7" s="3"/>
      <c r="D7" s="15">
        <v>3500000</v>
      </c>
      <c r="F7" s="4">
        <v>3571032</v>
      </c>
      <c r="G7" s="4"/>
      <c r="H7" s="13">
        <v>3500000</v>
      </c>
    </row>
    <row r="8" spans="1:12" x14ac:dyDescent="0.25">
      <c r="A8" s="17" t="s">
        <v>7</v>
      </c>
      <c r="B8" s="17"/>
      <c r="C8" s="3"/>
      <c r="D8" s="15">
        <v>21907578</v>
      </c>
      <c r="F8" s="4">
        <v>19414797</v>
      </c>
      <c r="G8" s="4"/>
      <c r="H8" s="13">
        <v>18247000</v>
      </c>
    </row>
    <row r="9" spans="1:12" x14ac:dyDescent="0.25">
      <c r="A9" s="5" t="s">
        <v>8</v>
      </c>
      <c r="B9" s="5"/>
      <c r="C9" s="3"/>
      <c r="D9" s="15"/>
      <c r="F9" s="3"/>
      <c r="G9" s="3"/>
      <c r="H9" s="13">
        <v>450000</v>
      </c>
    </row>
    <row r="10" spans="1:12" x14ac:dyDescent="0.25">
      <c r="A10" s="16" t="s">
        <v>9</v>
      </c>
      <c r="B10" s="16"/>
      <c r="C10" s="3"/>
      <c r="D10" s="15">
        <f>SUM(D7:D9)</f>
        <v>25407578</v>
      </c>
      <c r="F10" s="10">
        <f>SUM(F7:F9)</f>
        <v>22985829</v>
      </c>
      <c r="G10" s="4"/>
      <c r="H10" s="13">
        <f>SUM(H7:H9)</f>
        <v>22197000</v>
      </c>
    </row>
    <row r="11" spans="1:12" x14ac:dyDescent="0.25">
      <c r="A11" s="3"/>
      <c r="B11" s="3"/>
      <c r="C11" s="3"/>
      <c r="D11" s="3"/>
      <c r="F11" s="3"/>
      <c r="G11" s="3"/>
      <c r="H11" s="13"/>
    </row>
    <row r="12" spans="1:12" x14ac:dyDescent="0.25">
      <c r="A12" s="3"/>
      <c r="B12" s="3"/>
      <c r="C12" s="3"/>
      <c r="D12" s="3"/>
      <c r="F12" s="6"/>
      <c r="G12" s="6"/>
      <c r="H12" s="13"/>
    </row>
    <row r="13" spans="1:12" x14ac:dyDescent="0.25">
      <c r="A13" s="17" t="s">
        <v>10</v>
      </c>
      <c r="B13" s="17"/>
      <c r="C13" s="3"/>
      <c r="D13" s="15">
        <v>660000</v>
      </c>
      <c r="F13" s="4">
        <v>503745</v>
      </c>
      <c r="G13" s="4"/>
      <c r="H13" s="13">
        <v>425000</v>
      </c>
    </row>
    <row r="14" spans="1:12" x14ac:dyDescent="0.25">
      <c r="A14" s="17" t="s">
        <v>11</v>
      </c>
      <c r="B14" s="17"/>
      <c r="C14" s="3"/>
      <c r="D14" s="15">
        <v>21220000</v>
      </c>
      <c r="F14" s="4">
        <v>19225587</v>
      </c>
      <c r="G14" s="4"/>
      <c r="H14" s="13">
        <v>18400000</v>
      </c>
    </row>
    <row r="15" spans="1:12" x14ac:dyDescent="0.25">
      <c r="A15" s="17" t="s">
        <v>12</v>
      </c>
      <c r="B15" s="17"/>
      <c r="C15" s="3"/>
      <c r="D15" s="15">
        <v>1400000</v>
      </c>
      <c r="F15" s="4">
        <v>1374854</v>
      </c>
      <c r="G15" s="4"/>
      <c r="H15" s="13">
        <v>1420000</v>
      </c>
    </row>
    <row r="16" spans="1:12" x14ac:dyDescent="0.25">
      <c r="A16" s="17" t="s">
        <v>13</v>
      </c>
      <c r="B16" s="17"/>
      <c r="C16" s="3"/>
      <c r="D16" s="15">
        <v>2000000</v>
      </c>
      <c r="F16" s="4">
        <v>1770376</v>
      </c>
      <c r="G16" s="4"/>
      <c r="H16" s="13">
        <v>1822000</v>
      </c>
      <c r="L16" s="14"/>
    </row>
    <row r="17" spans="1:9" x14ac:dyDescent="0.25">
      <c r="A17" s="3"/>
      <c r="B17" s="3"/>
      <c r="C17" s="3"/>
      <c r="D17" s="15"/>
      <c r="F17" s="6"/>
      <c r="G17" s="6"/>
      <c r="H17" s="13"/>
    </row>
    <row r="18" spans="1:9" x14ac:dyDescent="0.25">
      <c r="A18" s="16" t="s">
        <v>14</v>
      </c>
      <c r="B18" s="16"/>
      <c r="C18" s="3"/>
      <c r="D18" s="15">
        <f>SUM(D13:D17)</f>
        <v>25280000</v>
      </c>
      <c r="F18" s="10">
        <f>SUM(F13:F17)</f>
        <v>22874562</v>
      </c>
      <c r="G18" s="4"/>
      <c r="H18" s="13">
        <f>SUM(H13:H17)</f>
        <v>22067000</v>
      </c>
    </row>
    <row r="19" spans="1:9" x14ac:dyDescent="0.25">
      <c r="A19" s="3"/>
      <c r="B19" s="3"/>
      <c r="C19" s="3"/>
      <c r="D19" s="15"/>
      <c r="F19" s="6"/>
      <c r="G19" s="6"/>
      <c r="H19" s="13"/>
    </row>
    <row r="20" spans="1:9" x14ac:dyDescent="0.25">
      <c r="A20" s="3"/>
      <c r="B20" s="3"/>
      <c r="C20" s="3"/>
      <c r="D20" s="15"/>
      <c r="F20" s="6"/>
      <c r="G20" s="6"/>
      <c r="H20" s="13"/>
    </row>
    <row r="21" spans="1:9" x14ac:dyDescent="0.25">
      <c r="A21" s="16" t="s">
        <v>15</v>
      </c>
      <c r="B21" s="16"/>
      <c r="C21" s="3"/>
      <c r="D21" s="15">
        <f t="shared" ref="D21" si="0">D10-D18</f>
        <v>127578</v>
      </c>
      <c r="F21" s="4">
        <f>F10-F18</f>
        <v>111267</v>
      </c>
      <c r="G21" s="4"/>
      <c r="H21" s="4">
        <f t="shared" ref="H21" si="1">H10-H18</f>
        <v>130000</v>
      </c>
      <c r="I21" s="4"/>
    </row>
    <row r="22" spans="1:9" x14ac:dyDescent="0.25">
      <c r="A22" s="3"/>
      <c r="B22" s="3"/>
      <c r="C22" s="3"/>
      <c r="D22" s="15"/>
      <c r="F22" s="6"/>
      <c r="G22" s="6"/>
      <c r="H22" s="13"/>
    </row>
    <row r="23" spans="1:9" x14ac:dyDescent="0.25">
      <c r="A23" s="16" t="s">
        <v>16</v>
      </c>
      <c r="B23" s="16"/>
      <c r="C23" s="16"/>
      <c r="D23" s="15"/>
      <c r="F23" s="6"/>
      <c r="G23" s="6"/>
      <c r="H23" s="13"/>
    </row>
    <row r="24" spans="1:9" x14ac:dyDescent="0.25">
      <c r="A24" s="17" t="s">
        <v>17</v>
      </c>
      <c r="B24" s="17"/>
      <c r="C24" s="3"/>
      <c r="D24" s="15">
        <v>240000</v>
      </c>
      <c r="F24" s="4">
        <v>256788</v>
      </c>
      <c r="G24" s="4"/>
      <c r="H24" s="13">
        <v>70000</v>
      </c>
    </row>
    <row r="25" spans="1:9" x14ac:dyDescent="0.25">
      <c r="A25" s="17" t="s">
        <v>18</v>
      </c>
      <c r="B25" s="17"/>
      <c r="C25" s="3"/>
      <c r="D25" s="15">
        <v>367578</v>
      </c>
      <c r="F25" s="4">
        <v>340582</v>
      </c>
      <c r="G25" s="4"/>
      <c r="H25" s="13">
        <v>200000</v>
      </c>
    </row>
    <row r="26" spans="1:9" x14ac:dyDescent="0.25">
      <c r="A26" s="3"/>
      <c r="B26" s="3"/>
      <c r="C26" s="3"/>
      <c r="D26" s="15"/>
      <c r="F26" s="6"/>
      <c r="G26" s="6"/>
      <c r="H26" s="13"/>
    </row>
    <row r="27" spans="1:9" x14ac:dyDescent="0.25">
      <c r="A27" s="16" t="s">
        <v>19</v>
      </c>
      <c r="B27" s="16"/>
      <c r="C27" s="3"/>
      <c r="D27" s="15">
        <f t="shared" ref="D27" si="2">D24-D25</f>
        <v>-127578</v>
      </c>
      <c r="F27" s="4">
        <f>F24-F25</f>
        <v>-83794</v>
      </c>
      <c r="G27" s="4"/>
      <c r="H27" s="4">
        <f t="shared" ref="H27" si="3">H24-H25</f>
        <v>-130000</v>
      </c>
    </row>
    <row r="28" spans="1:9" x14ac:dyDescent="0.25">
      <c r="A28" s="3"/>
      <c r="B28" s="3"/>
      <c r="C28" s="3"/>
      <c r="D28" s="15"/>
      <c r="F28" s="6"/>
      <c r="G28" s="6"/>
      <c r="H28" s="13"/>
    </row>
    <row r="29" spans="1:9" x14ac:dyDescent="0.25">
      <c r="A29" s="3"/>
      <c r="B29" s="3"/>
      <c r="C29" s="3"/>
      <c r="D29" s="15"/>
      <c r="F29" s="6"/>
      <c r="G29" s="6"/>
      <c r="H29" s="13"/>
    </row>
    <row r="30" spans="1:9" x14ac:dyDescent="0.25">
      <c r="A30" s="3"/>
      <c r="B30" s="3"/>
      <c r="C30" s="3"/>
      <c r="D30" s="15"/>
      <c r="F30" s="6"/>
      <c r="G30" s="6"/>
      <c r="H30" s="13"/>
    </row>
    <row r="31" spans="1:9" x14ac:dyDescent="0.25">
      <c r="A31" s="7" t="s">
        <v>20</v>
      </c>
      <c r="B31" s="3"/>
      <c r="C31" s="3"/>
      <c r="D31" s="10">
        <f t="shared" ref="D31" si="4">D21+D27</f>
        <v>0</v>
      </c>
      <c r="E31" s="10"/>
      <c r="F31" s="10">
        <f>F21+F27</f>
        <v>27473</v>
      </c>
      <c r="G31" s="10"/>
      <c r="H31" s="10">
        <f t="shared" ref="H31" si="5">H21+H27</f>
        <v>0</v>
      </c>
    </row>
    <row r="32" spans="1:9" x14ac:dyDescent="0.25">
      <c r="E32" s="1"/>
      <c r="H32" s="1"/>
    </row>
    <row r="33" spans="5:8" x14ac:dyDescent="0.25">
      <c r="E33" s="1"/>
      <c r="H33" s="1"/>
    </row>
    <row r="34" spans="5:8" x14ac:dyDescent="0.25">
      <c r="E34" s="1"/>
      <c r="H34" s="1"/>
    </row>
    <row r="35" spans="5:8" x14ac:dyDescent="0.25">
      <c r="E35" s="1"/>
      <c r="H35" s="1"/>
    </row>
    <row r="36" spans="5:8" x14ac:dyDescent="0.25">
      <c r="E36" s="1"/>
    </row>
  </sheetData>
  <mergeCells count="16">
    <mergeCell ref="A10:B10"/>
    <mergeCell ref="A1:H2"/>
    <mergeCell ref="B3:F3"/>
    <mergeCell ref="A5:C5"/>
    <mergeCell ref="A7:B7"/>
    <mergeCell ref="A8:B8"/>
    <mergeCell ref="A23:C23"/>
    <mergeCell ref="A24:B24"/>
    <mergeCell ref="A25:B25"/>
    <mergeCell ref="A27:B27"/>
    <mergeCell ref="A13:B13"/>
    <mergeCell ref="A14:B14"/>
    <mergeCell ref="A15:B15"/>
    <mergeCell ref="A16:B16"/>
    <mergeCell ref="A18:B18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Arnt-Helge</dc:creator>
  <cp:keywords/>
  <dc:description/>
  <cp:lastModifiedBy>Arnt-Helge Bjerknes</cp:lastModifiedBy>
  <cp:revision/>
  <dcterms:created xsi:type="dcterms:W3CDTF">2016-03-08T10:01:56Z</dcterms:created>
  <dcterms:modified xsi:type="dcterms:W3CDTF">2024-03-11T14:10:54Z</dcterms:modified>
  <cp:category/>
  <cp:contentStatus/>
</cp:coreProperties>
</file>